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share\Freedom of Information\Requests\2024\May\"/>
    </mc:Choice>
  </mc:AlternateContent>
  <bookViews>
    <workbookView xWindow="0" yWindow="0" windowWidth="28800" windowHeight="12300"/>
  </bookViews>
  <sheets>
    <sheet name="Tab 1 Totals" sheetId="1" r:id="rId1"/>
    <sheet name="Tab 2 Insourcers" sheetId="2" r:id="rId2"/>
    <sheet name="Tab 3 Outsourcers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3" l="1"/>
  <c r="B5" i="3"/>
  <c r="F8" i="3"/>
  <c r="G7" i="1"/>
  <c r="G8" i="1" s="1"/>
  <c r="H7" i="1"/>
  <c r="H8" i="1" s="1"/>
  <c r="I7" i="1"/>
  <c r="I8" i="1" s="1"/>
  <c r="F7" i="1"/>
  <c r="G6" i="1"/>
  <c r="H6" i="1"/>
  <c r="I6" i="1"/>
  <c r="F6" i="1"/>
  <c r="F8" i="1" s="1"/>
  <c r="E2" i="1"/>
  <c r="E3" i="1"/>
  <c r="E8" i="1" s="1"/>
  <c r="D3" i="1"/>
  <c r="D2" i="1"/>
  <c r="D8" i="1" s="1"/>
  <c r="C5" i="2"/>
  <c r="B5" i="2"/>
  <c r="F18" i="3"/>
  <c r="D18" i="3"/>
  <c r="F12" i="3"/>
  <c r="F9" i="3"/>
  <c r="F12" i="2"/>
  <c r="D12" i="2"/>
  <c r="F11" i="2"/>
</calcChain>
</file>

<file path=xl/sharedStrings.xml><?xml version="1.0" encoding="utf-8"?>
<sst xmlns="http://schemas.openxmlformats.org/spreadsheetml/2006/main" count="62" uniqueCount="38">
  <si>
    <t>Name of provider</t>
  </si>
  <si>
    <t>Type of arrangement</t>
  </si>
  <si>
    <t>2019/20 by volume (number of procedures)</t>
  </si>
  <si>
    <t>Insourced total</t>
  </si>
  <si>
    <t>Trust name</t>
  </si>
  <si>
    <t>2023/24 by volume (number of procedures)</t>
  </si>
  <si>
    <t>Outsourcing total</t>
  </si>
  <si>
    <t>2022-23 by volume (number of procedures)</t>
  </si>
  <si>
    <t>Trust Code</t>
  </si>
  <si>
    <t>RC9</t>
  </si>
  <si>
    <t>Bedfordshire Hospitals NHS Trust</t>
  </si>
  <si>
    <t>Luton and Dunstable NHS FT</t>
  </si>
  <si>
    <t>Bedford Hospital NHST</t>
  </si>
  <si>
    <t>Bedfordshire Hospitals NHS FT</t>
  </si>
  <si>
    <t>Remedy</t>
  </si>
  <si>
    <t>Xyla Diagnostics</t>
  </si>
  <si>
    <t>Medicare Insourcing Services Ltd</t>
  </si>
  <si>
    <t>Diagnostic Healthcare Ltd</t>
  </si>
  <si>
    <t>Medica</t>
  </si>
  <si>
    <t>Spire</t>
  </si>
  <si>
    <t>Inhealth Reporting Ltd</t>
  </si>
  <si>
    <t>Shakespeare Clinic</t>
  </si>
  <si>
    <t>OSD Healthcare</t>
  </si>
  <si>
    <t>SpaMedica</t>
  </si>
  <si>
    <t>Ultrasound Clinic</t>
  </si>
  <si>
    <t>Functional Gut</t>
  </si>
  <si>
    <t>Pinehill</t>
  </si>
  <si>
    <t>ACHE</t>
  </si>
  <si>
    <t>RC1</t>
  </si>
  <si>
    <t>2022-23 by value (£000)</t>
  </si>
  <si>
    <t>2023-24 by value (£000)</t>
  </si>
  <si>
    <t>paid for staff not by procedure</t>
  </si>
  <si>
    <t>minimal</t>
  </si>
  <si>
    <t>total</t>
  </si>
  <si>
    <t>2019/20 by value (£000)</t>
  </si>
  <si>
    <t>Total</t>
  </si>
  <si>
    <t>Merger 1.4.20</t>
  </si>
  <si>
    <t>Information sourced from general legder.  No separate records kept by Finance of the numbers of procedures.  Would involve reviewing all backing data for each supplier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</si>
</sst>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top" wrapText="1"/>
    </xf>
    <xf numFmtId="0" fontId="3" fillId="0" borderId="0" xfId="0" applyFont="1"/>
    <xf numFmtId="0" fontId="0" fillId="0" borderId="1" xfId="0" applyBorder="1"/>
    <xf numFmtId="164" fontId="0" fillId="0" borderId="1" xfId="1" applyNumberFormat="1" applyFont="1" applyBorder="1" applyAlignment="1">
      <alignment horizontal="right"/>
    </xf>
    <xf numFmtId="0" fontId="0" fillId="2" borderId="1" xfId="0" applyFill="1" applyBorder="1"/>
    <xf numFmtId="43" fontId="0" fillId="0" borderId="0" xfId="1" applyFont="1" applyAlignment="1"/>
    <xf numFmtId="43" fontId="0" fillId="0" borderId="1" xfId="1" applyFont="1" applyBorder="1" applyAlignment="1"/>
    <xf numFmtId="164" fontId="0" fillId="0" borderId="1" xfId="1" applyNumberFormat="1" applyFont="1" applyBorder="1" applyAlignment="1">
      <alignment wrapText="1"/>
    </xf>
    <xf numFmtId="164" fontId="0" fillId="0" borderId="1" xfId="1" applyNumberFormat="1" applyFont="1" applyBorder="1" applyAlignment="1"/>
    <xf numFmtId="164" fontId="0" fillId="0" borderId="1" xfId="1" applyNumberFormat="1" applyFont="1" applyBorder="1"/>
    <xf numFmtId="164" fontId="0" fillId="0" borderId="0" xfId="1" applyNumberFormat="1" applyFont="1"/>
    <xf numFmtId="164" fontId="2" fillId="0" borderId="1" xfId="1" applyNumberFormat="1" applyFont="1" applyBorder="1"/>
    <xf numFmtId="164" fontId="2" fillId="0" borderId="1" xfId="1" applyNumberFormat="1" applyFont="1" applyBorder="1" applyAlignment="1"/>
    <xf numFmtId="164" fontId="2" fillId="0" borderId="1" xfId="1" applyNumberFormat="1" applyFont="1" applyBorder="1" applyAlignment="1">
      <alignment wrapText="1"/>
    </xf>
    <xf numFmtId="0" fontId="2" fillId="0" borderId="1" xfId="0" applyFont="1" applyBorder="1"/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G18" sqref="G18"/>
    </sheetView>
  </sheetViews>
  <sheetFormatPr defaultRowHeight="14.25"/>
  <cols>
    <col min="1" max="1" width="16.5" customWidth="1"/>
    <col min="2" max="2" width="28.375" bestFit="1" customWidth="1"/>
    <col min="3" max="3" width="17.75" customWidth="1"/>
    <col min="5" max="5" width="11.125" customWidth="1"/>
    <col min="6" max="6" width="11.875" customWidth="1"/>
    <col min="7" max="7" width="10.875" customWidth="1"/>
    <col min="8" max="8" width="10.75" customWidth="1"/>
    <col min="9" max="9" width="11.25" customWidth="1"/>
  </cols>
  <sheetData>
    <row r="1" spans="1:10" s="1" customFormat="1" ht="63" customHeight="1">
      <c r="A1" s="18" t="s">
        <v>8</v>
      </c>
      <c r="B1" s="18" t="s">
        <v>4</v>
      </c>
      <c r="C1" s="18" t="s">
        <v>1</v>
      </c>
      <c r="D1" s="18" t="s">
        <v>34</v>
      </c>
      <c r="E1" s="18" t="s">
        <v>2</v>
      </c>
      <c r="F1" s="18" t="s">
        <v>29</v>
      </c>
      <c r="G1" s="18" t="s">
        <v>7</v>
      </c>
      <c r="H1" s="18" t="s">
        <v>30</v>
      </c>
      <c r="I1" s="18" t="s">
        <v>5</v>
      </c>
    </row>
    <row r="2" spans="1:10">
      <c r="A2" s="3" t="s">
        <v>28</v>
      </c>
      <c r="B2" s="3" t="s">
        <v>12</v>
      </c>
      <c r="C2" s="3"/>
      <c r="D2" s="17" t="str">
        <f>+'Tab 2 Insourcers'!B3</f>
        <v>minimal</v>
      </c>
      <c r="E2" s="3">
        <f>+'Tab 2 Insourcers'!C3</f>
        <v>0</v>
      </c>
      <c r="F2" s="5"/>
      <c r="G2" s="5"/>
      <c r="H2" s="5"/>
      <c r="I2" s="5"/>
    </row>
    <row r="3" spans="1:10">
      <c r="A3" s="3" t="s">
        <v>9</v>
      </c>
      <c r="B3" s="3" t="s">
        <v>11</v>
      </c>
      <c r="C3" s="3"/>
      <c r="D3" s="3">
        <f>+'Tab 2 Insourcers'!B4</f>
        <v>0</v>
      </c>
      <c r="E3" s="3">
        <f>+'Tab 2 Insourcers'!C4</f>
        <v>0</v>
      </c>
      <c r="F3" s="5"/>
      <c r="G3" s="5"/>
      <c r="H3" s="5"/>
      <c r="I3" s="5"/>
    </row>
    <row r="4" spans="1:10">
      <c r="A4" s="3"/>
      <c r="B4" s="3"/>
      <c r="C4" s="3"/>
      <c r="D4" s="3"/>
      <c r="E4" s="3"/>
      <c r="F4" s="3"/>
      <c r="G4" s="3"/>
      <c r="H4" s="3"/>
      <c r="I4" s="3"/>
    </row>
    <row r="5" spans="1:10" ht="15">
      <c r="A5" s="3"/>
      <c r="B5" s="15" t="s">
        <v>36</v>
      </c>
      <c r="C5" s="3"/>
      <c r="D5" s="3"/>
      <c r="E5" s="3"/>
      <c r="F5" s="3"/>
      <c r="G5" s="3"/>
      <c r="H5" s="3"/>
      <c r="I5" s="3"/>
    </row>
    <row r="6" spans="1:10">
      <c r="A6" s="3" t="s">
        <v>9</v>
      </c>
      <c r="B6" s="3" t="s">
        <v>10</v>
      </c>
      <c r="C6" s="3" t="s">
        <v>3</v>
      </c>
      <c r="D6" s="5"/>
      <c r="E6" s="5"/>
      <c r="F6" s="10">
        <f>+'Tab 2 Insourcers'!D12</f>
        <v>1342</v>
      </c>
      <c r="G6" s="10">
        <f>+'Tab 2 Insourcers'!E12</f>
        <v>0</v>
      </c>
      <c r="H6" s="10">
        <f>+'Tab 2 Insourcers'!F12</f>
        <v>1957</v>
      </c>
      <c r="I6" s="10">
        <f>+'Tab 2 Insourcers'!G12</f>
        <v>0</v>
      </c>
      <c r="J6" s="11"/>
    </row>
    <row r="7" spans="1:10">
      <c r="A7" s="3" t="s">
        <v>9</v>
      </c>
      <c r="B7" s="3" t="s">
        <v>10</v>
      </c>
      <c r="C7" s="3" t="s">
        <v>6</v>
      </c>
      <c r="D7" s="5"/>
      <c r="E7" s="5"/>
      <c r="F7" s="10">
        <f>+'Tab 3 Outsourcers'!D18</f>
        <v>2729</v>
      </c>
      <c r="G7" s="10">
        <f>+'Tab 3 Outsourcers'!E18</f>
        <v>0</v>
      </c>
      <c r="H7" s="10">
        <f>+'Tab 3 Outsourcers'!F18</f>
        <v>3918.9325066666665</v>
      </c>
      <c r="I7" s="10">
        <f>+'Tab 3 Outsourcers'!G18</f>
        <v>0</v>
      </c>
      <c r="J7" s="11"/>
    </row>
    <row r="8" spans="1:10" ht="15">
      <c r="A8" s="3"/>
      <c r="B8" s="3"/>
      <c r="C8" s="3" t="s">
        <v>35</v>
      </c>
      <c r="D8" s="3">
        <f>SUM(D2:D3)</f>
        <v>0</v>
      </c>
      <c r="E8" s="3">
        <f>SUM(E2:E3)</f>
        <v>0</v>
      </c>
      <c r="F8" s="12">
        <f>SUM(F6:F7)</f>
        <v>4071</v>
      </c>
      <c r="G8" s="10">
        <f t="shared" ref="G8:I8" si="0">SUM(G6:G7)</f>
        <v>0</v>
      </c>
      <c r="H8" s="12">
        <f t="shared" si="0"/>
        <v>5875.9325066666661</v>
      </c>
      <c r="I8" s="10">
        <f t="shared" si="0"/>
        <v>0</v>
      </c>
      <c r="J8" s="11"/>
    </row>
    <row r="9" spans="1:10">
      <c r="G9" s="11"/>
      <c r="H9" s="11"/>
      <c r="I9" s="11"/>
      <c r="J9" s="11"/>
    </row>
    <row r="10" spans="1:10">
      <c r="A10" t="s">
        <v>37</v>
      </c>
      <c r="G10" s="11"/>
      <c r="H10" s="11"/>
      <c r="I10" s="11"/>
      <c r="J10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80" zoomScaleNormal="80" workbookViewId="0">
      <selection activeCell="A20" sqref="A20"/>
    </sheetView>
  </sheetViews>
  <sheetFormatPr defaultRowHeight="14.25"/>
  <cols>
    <col min="1" max="1" width="28.25" bestFit="1" customWidth="1"/>
    <col min="4" max="4" width="9.125" bestFit="1" customWidth="1"/>
    <col min="6" max="6" width="9.125" bestFit="1" customWidth="1"/>
    <col min="8" max="8" width="31.375" customWidth="1"/>
  </cols>
  <sheetData>
    <row r="1" spans="1:14" ht="99.75">
      <c r="A1" s="18" t="s">
        <v>0</v>
      </c>
      <c r="B1" s="18" t="s">
        <v>34</v>
      </c>
      <c r="C1" s="18" t="s">
        <v>2</v>
      </c>
      <c r="D1" s="18" t="s">
        <v>29</v>
      </c>
      <c r="E1" s="18" t="s">
        <v>7</v>
      </c>
      <c r="F1" s="18" t="s">
        <v>30</v>
      </c>
      <c r="G1" s="18" t="s">
        <v>5</v>
      </c>
      <c r="L1" s="2"/>
      <c r="N1" s="2"/>
    </row>
    <row r="2" spans="1:14">
      <c r="A2" s="3"/>
      <c r="B2" s="3"/>
      <c r="C2" s="3"/>
      <c r="D2" s="3"/>
      <c r="E2" s="3"/>
      <c r="F2" s="3"/>
      <c r="G2" s="3"/>
    </row>
    <row r="3" spans="1:14">
      <c r="A3" s="3" t="s">
        <v>12</v>
      </c>
      <c r="B3" s="17" t="s">
        <v>32</v>
      </c>
      <c r="C3" s="3"/>
      <c r="D3" s="5"/>
      <c r="E3" s="5"/>
      <c r="F3" s="5"/>
      <c r="G3" s="5"/>
    </row>
    <row r="4" spans="1:14">
      <c r="A4" s="3" t="s">
        <v>11</v>
      </c>
      <c r="B4" s="3"/>
      <c r="C4" s="3"/>
      <c r="D4" s="5"/>
      <c r="E4" s="5"/>
      <c r="F4" s="5"/>
      <c r="G4" s="5"/>
    </row>
    <row r="5" spans="1:14">
      <c r="A5" s="3"/>
      <c r="B5" s="3">
        <f>SUM(B3:B4)</f>
        <v>0</v>
      </c>
      <c r="C5" s="3">
        <f t="shared" ref="C5" si="0">SUM(C3:C4)</f>
        <v>0</v>
      </c>
      <c r="D5" s="5"/>
      <c r="E5" s="5"/>
      <c r="F5" s="5"/>
      <c r="G5" s="5"/>
    </row>
    <row r="6" spans="1:14" ht="15">
      <c r="A6" s="15" t="s">
        <v>36</v>
      </c>
      <c r="B6" s="3"/>
      <c r="C6" s="3"/>
      <c r="D6" s="3"/>
      <c r="E6" s="3"/>
      <c r="F6" s="3"/>
      <c r="G6" s="3"/>
    </row>
    <row r="7" spans="1:14">
      <c r="A7" s="3" t="s">
        <v>13</v>
      </c>
      <c r="B7" s="3"/>
      <c r="C7" s="3"/>
      <c r="D7" s="3"/>
      <c r="E7" s="3"/>
      <c r="F7" s="3"/>
      <c r="G7" s="3"/>
    </row>
    <row r="8" spans="1:14">
      <c r="A8" s="3" t="s">
        <v>14</v>
      </c>
      <c r="B8" s="5"/>
      <c r="C8" s="5"/>
      <c r="D8" s="8">
        <v>643</v>
      </c>
      <c r="E8" s="10"/>
      <c r="F8" s="4">
        <v>220</v>
      </c>
      <c r="G8" s="10"/>
      <c r="H8" t="s">
        <v>31</v>
      </c>
    </row>
    <row r="9" spans="1:14">
      <c r="A9" s="3" t="s">
        <v>15</v>
      </c>
      <c r="B9" s="5"/>
      <c r="C9" s="5"/>
      <c r="D9" s="8">
        <v>76</v>
      </c>
      <c r="E9" s="10"/>
      <c r="F9" s="4">
        <v>382</v>
      </c>
      <c r="G9" s="10"/>
    </row>
    <row r="10" spans="1:14">
      <c r="A10" s="3" t="s">
        <v>16</v>
      </c>
      <c r="B10" s="5"/>
      <c r="C10" s="5"/>
      <c r="D10" s="8">
        <v>46</v>
      </c>
      <c r="E10" s="10"/>
      <c r="F10" s="4">
        <v>135</v>
      </c>
      <c r="G10" s="10"/>
    </row>
    <row r="11" spans="1:14">
      <c r="A11" s="3" t="s">
        <v>17</v>
      </c>
      <c r="B11" s="5"/>
      <c r="C11" s="5"/>
      <c r="D11" s="8">
        <v>577</v>
      </c>
      <c r="E11" s="10"/>
      <c r="F11" s="10">
        <f>838+382</f>
        <v>1220</v>
      </c>
      <c r="G11" s="10"/>
    </row>
    <row r="12" spans="1:14" ht="15">
      <c r="A12" s="16" t="s">
        <v>33</v>
      </c>
      <c r="B12" s="3"/>
      <c r="C12" s="3"/>
      <c r="D12" s="12">
        <f>SUM(D8:D11)</f>
        <v>1342</v>
      </c>
      <c r="E12" s="12"/>
      <c r="F12" s="12">
        <f t="shared" ref="F12" si="1">SUM(F8:F11)</f>
        <v>1957</v>
      </c>
      <c r="G12" s="12"/>
    </row>
    <row r="13" spans="1:14">
      <c r="D13" s="11"/>
      <c r="E13" s="11"/>
      <c r="F13" s="11"/>
      <c r="G13" s="1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4.25"/>
  <cols>
    <col min="1" max="1" width="26.5" bestFit="1" customWidth="1"/>
    <col min="2" max="2" width="13.25" customWidth="1"/>
    <col min="3" max="3" width="12.125" customWidth="1"/>
    <col min="4" max="4" width="11.5" customWidth="1"/>
    <col min="5" max="5" width="12.75" customWidth="1"/>
    <col min="6" max="6" width="9.125" bestFit="1" customWidth="1"/>
    <col min="7" max="7" width="11.875" customWidth="1"/>
  </cols>
  <sheetData>
    <row r="1" spans="1:7" ht="63.75" customHeight="1">
      <c r="A1" s="18" t="s">
        <v>0</v>
      </c>
      <c r="B1" s="18" t="s">
        <v>34</v>
      </c>
      <c r="C1" s="18" t="s">
        <v>2</v>
      </c>
      <c r="D1" s="18" t="s">
        <v>29</v>
      </c>
      <c r="E1" s="18" t="s">
        <v>7</v>
      </c>
      <c r="F1" s="18" t="s">
        <v>30</v>
      </c>
      <c r="G1" s="18" t="s">
        <v>5</v>
      </c>
    </row>
    <row r="3" spans="1:7">
      <c r="A3" s="3" t="s">
        <v>12</v>
      </c>
      <c r="B3" s="17" t="s">
        <v>32</v>
      </c>
      <c r="C3" s="3"/>
      <c r="D3" s="5"/>
      <c r="E3" s="5"/>
      <c r="F3" s="5"/>
      <c r="G3" s="5"/>
    </row>
    <row r="4" spans="1:7">
      <c r="A4" s="3" t="s">
        <v>11</v>
      </c>
      <c r="B4" s="3"/>
      <c r="C4" s="3"/>
      <c r="D4" s="5"/>
      <c r="E4" s="5"/>
      <c r="F4" s="5"/>
      <c r="G4" s="5"/>
    </row>
    <row r="5" spans="1:7">
      <c r="A5" s="3"/>
      <c r="B5" s="3">
        <f>SUM(B3:B4)</f>
        <v>0</v>
      </c>
      <c r="C5" s="3">
        <f>SUM(C3:C4)</f>
        <v>0</v>
      </c>
      <c r="D5" s="5"/>
      <c r="E5" s="5"/>
      <c r="F5" s="5"/>
      <c r="G5" s="5"/>
    </row>
    <row r="6" spans="1:7" ht="15">
      <c r="A6" s="15" t="s">
        <v>36</v>
      </c>
      <c r="B6" s="3"/>
      <c r="C6" s="3"/>
      <c r="D6" s="3"/>
      <c r="E6" s="3"/>
      <c r="F6" s="3"/>
      <c r="G6" s="3"/>
    </row>
    <row r="7" spans="1:7">
      <c r="A7" s="3" t="s">
        <v>13</v>
      </c>
      <c r="B7" s="3"/>
      <c r="C7" s="3"/>
      <c r="D7" s="3"/>
      <c r="E7" s="3"/>
      <c r="F7" s="3"/>
      <c r="G7" s="3"/>
    </row>
    <row r="8" spans="1:7">
      <c r="A8" s="3" t="s">
        <v>18</v>
      </c>
      <c r="B8" s="5"/>
      <c r="C8" s="5"/>
      <c r="D8" s="8">
        <v>1198</v>
      </c>
      <c r="E8" s="9"/>
      <c r="F8" s="8">
        <f>1975+496</f>
        <v>2471</v>
      </c>
      <c r="G8" s="7"/>
    </row>
    <row r="9" spans="1:7">
      <c r="A9" s="3" t="s">
        <v>19</v>
      </c>
      <c r="B9" s="5"/>
      <c r="C9" s="5"/>
      <c r="D9" s="8">
        <v>538</v>
      </c>
      <c r="E9" s="9"/>
      <c r="F9" s="8">
        <f>66.6666666666667+187</f>
        <v>253.66666666666669</v>
      </c>
      <c r="G9" s="7"/>
    </row>
    <row r="10" spans="1:7">
      <c r="A10" s="3" t="s">
        <v>20</v>
      </c>
      <c r="B10" s="5"/>
      <c r="C10" s="5"/>
      <c r="D10" s="8">
        <v>200</v>
      </c>
      <c r="E10" s="9"/>
      <c r="F10" s="8">
        <v>310.66666666666669</v>
      </c>
      <c r="G10" s="7"/>
    </row>
    <row r="11" spans="1:7">
      <c r="A11" s="3" t="s">
        <v>21</v>
      </c>
      <c r="B11" s="5"/>
      <c r="C11" s="5"/>
      <c r="D11" s="8">
        <v>345</v>
      </c>
      <c r="E11" s="9"/>
      <c r="F11" s="8">
        <v>416.60717333333332</v>
      </c>
      <c r="G11" s="7"/>
    </row>
    <row r="12" spans="1:7">
      <c r="A12" s="3" t="s">
        <v>22</v>
      </c>
      <c r="B12" s="5"/>
      <c r="C12" s="5"/>
      <c r="D12" s="8">
        <v>294</v>
      </c>
      <c r="E12" s="9"/>
      <c r="F12" s="8">
        <f>23+48</f>
        <v>71</v>
      </c>
      <c r="G12" s="7"/>
    </row>
    <row r="13" spans="1:7">
      <c r="A13" s="3" t="s">
        <v>23</v>
      </c>
      <c r="B13" s="5"/>
      <c r="C13" s="5"/>
      <c r="D13" s="8">
        <v>134</v>
      </c>
      <c r="E13" s="9"/>
      <c r="F13" s="8">
        <v>0</v>
      </c>
      <c r="G13" s="7"/>
    </row>
    <row r="14" spans="1:7">
      <c r="A14" s="3" t="s">
        <v>24</v>
      </c>
      <c r="B14" s="5"/>
      <c r="C14" s="5"/>
      <c r="D14" s="8">
        <v>20</v>
      </c>
      <c r="E14" s="9"/>
      <c r="F14" s="8">
        <v>40</v>
      </c>
      <c r="G14" s="7"/>
    </row>
    <row r="15" spans="1:7">
      <c r="A15" s="3" t="s">
        <v>25</v>
      </c>
      <c r="B15" s="5"/>
      <c r="C15" s="5"/>
      <c r="D15" s="8"/>
      <c r="E15" s="9"/>
      <c r="F15" s="8">
        <v>58.991999999999997</v>
      </c>
      <c r="G15" s="7"/>
    </row>
    <row r="16" spans="1:7">
      <c r="A16" s="3" t="s">
        <v>26</v>
      </c>
      <c r="B16" s="5"/>
      <c r="C16" s="5"/>
      <c r="D16" s="8"/>
      <c r="E16" s="9"/>
      <c r="F16" s="8">
        <v>197</v>
      </c>
      <c r="G16" s="7"/>
    </row>
    <row r="17" spans="1:7">
      <c r="A17" s="3" t="s">
        <v>27</v>
      </c>
      <c r="B17" s="5"/>
      <c r="C17" s="5"/>
      <c r="D17" s="8"/>
      <c r="E17" s="3"/>
      <c r="F17" s="8">
        <v>100</v>
      </c>
      <c r="G17" s="7"/>
    </row>
    <row r="18" spans="1:7" ht="15">
      <c r="A18" s="3"/>
      <c r="B18" s="3"/>
      <c r="C18" s="3"/>
      <c r="D18" s="13">
        <f>SUM(D7:D17)</f>
        <v>2729</v>
      </c>
      <c r="E18" s="15"/>
      <c r="F18" s="14">
        <f t="shared" ref="F18" si="0">SUM(F7:F17)</f>
        <v>3918.9325066666665</v>
      </c>
      <c r="G18" s="7"/>
    </row>
    <row r="19" spans="1:7">
      <c r="D19" s="6"/>
      <c r="F19" s="6"/>
      <c r="G19" s="6"/>
    </row>
    <row r="20" spans="1:7">
      <c r="D20" s="6"/>
      <c r="F20" s="6"/>
      <c r="G20" s="6"/>
    </row>
    <row r="21" spans="1:7">
      <c r="D21" s="6"/>
      <c r="F21" s="6"/>
      <c r="G21" s="6"/>
    </row>
    <row r="22" spans="1:7">
      <c r="D22" s="6"/>
      <c r="E22" s="6"/>
      <c r="F22" s="6"/>
      <c r="G22" s="6"/>
    </row>
    <row r="23" spans="1:7">
      <c r="D23" s="6"/>
      <c r="E23" s="6"/>
      <c r="F23" s="6"/>
      <c r="G23" s="6"/>
    </row>
    <row r="24" spans="1:7">
      <c r="D24" s="6"/>
      <c r="E24" s="6"/>
      <c r="F24" s="6"/>
      <c r="G24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D1BAE5ADB25440B67354EBD02D5510" ma:contentTypeVersion="20" ma:contentTypeDescription="Create a new document." ma:contentTypeScope="" ma:versionID="4c50abfd4cd3d0a9a4c9cada54ef8c0c">
  <xsd:schema xmlns:xsd="http://www.w3.org/2001/XMLSchema" xmlns:xs="http://www.w3.org/2001/XMLSchema" xmlns:p="http://schemas.microsoft.com/office/2006/metadata/properties" xmlns:ns1="http://schemas.microsoft.com/sharepoint/v3" xmlns:ns3="3b21fc70-17c6-4d6b-b0ac-807e2d1a9e70" xmlns:ns4="09d9a7cc-457f-4dbd-a357-31398366c862" xmlns:ns5="3c072653-a566-48ef-af88-69e39a133ebb" targetNamespace="http://schemas.microsoft.com/office/2006/metadata/properties" ma:root="true" ma:fieldsID="48e9cb141ea1e829c64c8e76bc3250c7" ns1:_="" ns3:_="" ns4:_="" ns5:_="">
    <xsd:import namespace="http://schemas.microsoft.com/sharepoint/v3"/>
    <xsd:import namespace="3b21fc70-17c6-4d6b-b0ac-807e2d1a9e70"/>
    <xsd:import namespace="09d9a7cc-457f-4dbd-a357-31398366c862"/>
    <xsd:import namespace="3c072653-a566-48ef-af88-69e39a133eb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SharedWithDetails" minOccurs="0"/>
                <xsd:element ref="ns4:SharingHintHash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1:_ip_UnifiedCompliancePolicyProperties" minOccurs="0"/>
                <xsd:element ref="ns1:_ip_UnifiedCompliancePolicyUIAction" minOccurs="0"/>
                <xsd:element ref="ns5:MediaServiceOCR" minOccurs="0"/>
                <xsd:element ref="ns5:MediaServiceDateTaken" minOccurs="0"/>
                <xsd:element ref="ns5:MediaServiceGenerationTime" minOccurs="0"/>
                <xsd:element ref="ns5:MediaServiceEventHashCode" minOccurs="0"/>
                <xsd:element ref="ns5:MediaServiceAutoKeyPoints" minOccurs="0"/>
                <xsd:element ref="ns5:MediaServiceKeyPoints" minOccurs="0"/>
                <xsd:element ref="ns5:MediaServiceLocation" minOccurs="0"/>
                <xsd:element ref="ns5:_activity" minOccurs="0"/>
                <xsd:element ref="ns5:MediaLengthInSeconds" minOccurs="0"/>
                <xsd:element ref="ns5:MediaServiceObjectDetectorVersions" minOccurs="0"/>
                <xsd:element ref="ns5:MediaServiceSystemTags" minOccurs="0"/>
                <xsd:element ref="ns5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1fc70-17c6-4d6b-b0ac-807e2d1a9e7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d9a7cc-457f-4dbd-a357-31398366c862" elementFormDefault="qualified">
    <xsd:import namespace="http://schemas.microsoft.com/office/2006/documentManagement/types"/>
    <xsd:import namespace="http://schemas.microsoft.com/office/infopath/2007/PartnerControls"/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072653-a566-48ef-af88-69e39a133e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6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3c072653-a566-48ef-af88-69e39a133ebb" xsi:nil="true"/>
  </documentManagement>
</p:properties>
</file>

<file path=customXml/itemProps1.xml><?xml version="1.0" encoding="utf-8"?>
<ds:datastoreItem xmlns:ds="http://schemas.openxmlformats.org/officeDocument/2006/customXml" ds:itemID="{B8ADB5D1-5D4F-424D-BD63-BF820FB4AE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b21fc70-17c6-4d6b-b0ac-807e2d1a9e70"/>
    <ds:schemaRef ds:uri="09d9a7cc-457f-4dbd-a357-31398366c862"/>
    <ds:schemaRef ds:uri="3c072653-a566-48ef-af88-69e39a133e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794A22-7671-4A84-8D75-2011BF3875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FF2F0F-9AF3-4018-A047-DA863D1369FB}">
  <ds:schemaRefs>
    <ds:schemaRef ds:uri="http://schemas.microsoft.com/office/infopath/2007/PartnerControls"/>
    <ds:schemaRef ds:uri="09d9a7cc-457f-4dbd-a357-31398366c862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3c072653-a566-48ef-af88-69e39a133ebb"/>
    <ds:schemaRef ds:uri="3b21fc70-17c6-4d6b-b0ac-807e2d1a9e7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1 Totals</vt:lpstr>
      <vt:lpstr>Tab 2 Insourcers</vt:lpstr>
      <vt:lpstr>Tab 3 Outsourcers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Illman</dc:creator>
  <cp:lastModifiedBy>Moore Aimee</cp:lastModifiedBy>
  <dcterms:created xsi:type="dcterms:W3CDTF">2024-03-21T15:08:20Z</dcterms:created>
  <dcterms:modified xsi:type="dcterms:W3CDTF">2024-05-09T09:28:04Z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0x0101003BD1BAE5ADB25440B67354EBD02D5510</vt:lpwstr>
  </property>
</Properties>
</file>